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Expenses" sheetId="1" r:id="rId4"/>
    <sheet state="visible" name="Volunteer Log" sheetId="2" r:id="rId5"/>
    <sheet state="visible" name="Other In-Kind Contributions" sheetId="3" r:id="rId6"/>
  </sheets>
  <definedNames/>
  <calcPr/>
  <extLst>
    <ext uri="GoogleSheetsCustomDataVersion1">
      <go:sheetsCustomData xmlns:go="http://customooxmlschemas.google.com/" r:id="rId7" roundtripDataSignature="AMtx7mjwhcw/bT2qa4JdIqu9K2CkhdWMoQ=="/>
    </ext>
  </extLst>
</workbook>
</file>

<file path=xl/sharedStrings.xml><?xml version="1.0" encoding="utf-8"?>
<sst xmlns="http://schemas.openxmlformats.org/spreadsheetml/2006/main" count="79" uniqueCount="74">
  <si>
    <r>
      <rPr>
        <rFont val="Arial"/>
      </rPr>
      <t xml:space="preserve">Kmta Grant REIMBURSEMENT REQUEST </t>
    </r>
    <r>
      <rPr>
        <rFont val="Arial"/>
        <sz val="16.0"/>
      </rPr>
      <t>2021</t>
    </r>
  </si>
  <si>
    <t>Instructions</t>
  </si>
  <si>
    <t>PROJECT EXPENSE REPORT</t>
  </si>
  <si>
    <r>
      <rPr>
        <rFont val="Arial"/>
        <b/>
        <sz val="10.0"/>
      </rPr>
      <t xml:space="preserve">1. </t>
    </r>
    <r>
      <rPr>
        <rFont val="Arial"/>
        <sz val="10.0"/>
      </rPr>
      <t xml:space="preserve">Complete </t>
    </r>
    <r>
      <rPr>
        <rFont val="Arial"/>
        <b/>
        <sz val="10.0"/>
      </rPr>
      <t>Project Expense tab</t>
    </r>
  </si>
  <si>
    <r>
      <rPr>
        <rFont val="Arial"/>
        <b/>
        <sz val="10.0"/>
      </rPr>
      <t>2.</t>
    </r>
    <r>
      <rPr>
        <rFont val="Arial"/>
        <sz val="10.0"/>
      </rPr>
      <t xml:space="preserve"> Complete </t>
    </r>
    <r>
      <rPr>
        <rFont val="Arial"/>
        <b/>
        <sz val="10.0"/>
      </rPr>
      <t xml:space="preserve">Volunteer Log tab </t>
    </r>
    <r>
      <rPr>
        <rFont val="Arial"/>
        <sz val="10.0"/>
      </rPr>
      <t xml:space="preserve">if applicable </t>
    </r>
    <r>
      <rPr>
        <rFont val="Arial"/>
        <i/>
        <sz val="10.0"/>
      </rPr>
      <t>(alternative forms are acceptable if info. is the same)</t>
    </r>
  </si>
  <si>
    <t>Legal name of organization:</t>
  </si>
  <si>
    <t>Date:</t>
  </si>
  <si>
    <t>Indicate if organization is:</t>
  </si>
  <si>
    <t>Non-profit</t>
  </si>
  <si>
    <t>Government</t>
  </si>
  <si>
    <r>
      <rPr>
        <rFont val="Arial"/>
        <b/>
        <sz val="10.0"/>
      </rPr>
      <t>3.</t>
    </r>
    <r>
      <rPr>
        <rFont val="Arial"/>
        <sz val="10.0"/>
      </rPr>
      <t xml:space="preserve"> Complete </t>
    </r>
    <r>
      <rPr>
        <rFont val="Arial"/>
        <b/>
        <sz val="10.0"/>
      </rPr>
      <t xml:space="preserve">In-Kind Contributions tab </t>
    </r>
    <r>
      <rPr>
        <rFont val="Arial"/>
        <sz val="10.0"/>
      </rPr>
      <t>if supplies, materials, or other services were donated to the project.</t>
    </r>
  </si>
  <si>
    <t xml:space="preserve">Private </t>
  </si>
  <si>
    <t>Project title:</t>
  </si>
  <si>
    <t>KMTA Grant Request:</t>
  </si>
  <si>
    <r>
      <t>4. Submit receipts &amp; invoices</t>
    </r>
    <r>
      <rPr/>
      <t xml:space="preserve"> for project costs</t>
    </r>
    <r>
      <t xml:space="preserve">, </t>
    </r>
    <r>
      <rPr/>
      <t>this</t>
    </r>
    <r>
      <t xml:space="preserve"> spreadsheet, </t>
    </r>
    <r>
      <rPr/>
      <t>and</t>
    </r>
    <r>
      <t xml:space="preserve"> project narrative </t>
    </r>
    <r>
      <rPr/>
      <t xml:space="preserve">to </t>
    </r>
    <r>
      <rPr>
        <color rgb="FF366092"/>
      </rPr>
      <t>amandajsassi@kmtacorridor.org</t>
    </r>
  </si>
  <si>
    <t>All KMTA funds must be matched 1:1 with other non-fedederal funds.</t>
  </si>
  <si>
    <t>Under COSTS, list specific project components and the cost of each. Separate capital items from non-capital items (for example, do not include shipping, installation, or training as part of the cost of a capital item).</t>
  </si>
  <si>
    <t>Under SOURCES of FUNDING, list the sources of funding for each component and indicate whether those funds are pending, committed, or secured; and whether they are cash or in-kind.  Show how project revenues are allocated to costs.</t>
  </si>
  <si>
    <t>*Delete examples in red font before completing the form</t>
  </si>
  <si>
    <t>COSTS (Expenses)</t>
  </si>
  <si>
    <t>SOURCES OF FUNDING (Revenue)</t>
  </si>
  <si>
    <r>
      <rPr>
        <rFont val="Gotham Book"/>
        <b/>
        <sz val="10.0"/>
      </rPr>
      <t xml:space="preserve">Item
</t>
    </r>
    <r>
      <rPr>
        <rFont val="Gotham Book"/>
        <sz val="10.0"/>
      </rPr>
      <t>List each project component</t>
    </r>
  </si>
  <si>
    <t>Hourly Rate or Item Cost</t>
  </si>
  <si>
    <r>
      <t># Hours or</t>
    </r>
    <r>
      <rPr>
        <rFont val="Gotham Book"/>
        <sz val="10.0"/>
      </rPr>
      <t xml:space="preserve"> </t>
    </r>
    <r>
      <rPr>
        <rFont val="Gotham Book"/>
        <b/>
        <sz val="10.0"/>
      </rPr>
      <t>Item</t>
    </r>
    <r>
      <rPr>
        <rFont val="Gotham Book"/>
        <sz val="10.0"/>
      </rPr>
      <t xml:space="preserve"> </t>
    </r>
    <r>
      <rPr>
        <rFont val="Gotham Book"/>
        <b/>
        <sz val="10.0"/>
      </rPr>
      <t>Quantity</t>
    </r>
  </si>
  <si>
    <r>
      <rPr>
        <rFont val="Gotham Book"/>
        <b/>
        <sz val="10.0"/>
      </rPr>
      <t>Subtotal Cost</t>
    </r>
    <r>
      <rPr>
        <rFont val="Gotham Book"/>
        <sz val="10.0"/>
      </rPr>
      <t xml:space="preserve"> 
(Hrly Rate* #hrs)</t>
    </r>
  </si>
  <si>
    <t>KMTA Request Amount</t>
  </si>
  <si>
    <t>Other funding (Match) Amount</t>
  </si>
  <si>
    <r>
      <rPr>
        <rFont val="Gotham Book"/>
        <b/>
        <sz val="10.0"/>
      </rPr>
      <t>Other sources of funding</t>
    </r>
    <r>
      <rPr>
        <rFont val="Gotham Book"/>
        <sz val="10.0"/>
      </rPr>
      <t xml:space="preserve"> - Name and list each source of revenue for each item.</t>
    </r>
  </si>
  <si>
    <r>
      <rPr>
        <rFont val="Gotham Book"/>
        <b/>
        <sz val="10.0"/>
      </rPr>
      <t>Indicate whether revenue is</t>
    </r>
    <r>
      <rPr>
        <rFont val="Gotham Book"/>
        <sz val="10.0"/>
      </rPr>
      <t xml:space="preserve"> pending, committed, or secured; whether cash or in-kind.</t>
    </r>
  </si>
  <si>
    <t>EXAMPLE: Trail Crew Volunteer</t>
  </si>
  <si>
    <t>In-Kind</t>
  </si>
  <si>
    <t>Pending summer volunteers</t>
  </si>
  <si>
    <t>EXAMPLE: Gallons of Paint</t>
  </si>
  <si>
    <t>NA</t>
  </si>
  <si>
    <t>EXAMPLE: Tractor Rental</t>
  </si>
  <si>
    <t>Secured from tractor owner</t>
  </si>
  <si>
    <t>*In-Direct Rate</t>
  </si>
  <si>
    <t>In-Direct In-Kind Match</t>
  </si>
  <si>
    <t>Federal de minimus 10%</t>
  </si>
  <si>
    <t>TOTALS</t>
  </si>
  <si>
    <t>KMTA Funding</t>
  </si>
  <si>
    <t>Match</t>
  </si>
  <si>
    <t>TOTAL REIMBURSEMENT REQUEST:</t>
  </si>
  <si>
    <t>*Please note, indirect costs are now considered eligible expenses. Use the indirect rate approved in your grant application budget.</t>
  </si>
  <si>
    <t>KMTA MATCH DOCUMENTATION</t>
  </si>
  <si>
    <t>KMTA VOLUNTEER LOG 2021</t>
  </si>
  <si>
    <t>*Standard Volunteer Rate in Alaska is $28.19 per hour</t>
  </si>
  <si>
    <t>**If a professional volunteered technical skills, professional rate applies, but documentation of professional credentials must be provided</t>
  </si>
  <si>
    <t>Date</t>
  </si>
  <si>
    <t>Project</t>
  </si>
  <si>
    <t>Crew Leader/ Project Lead name</t>
  </si>
  <si>
    <t># of Volunteers</t>
  </si>
  <si>
    <t>Hours</t>
  </si>
  <si>
    <t>Total Hrs</t>
  </si>
  <si>
    <t>Rate</t>
  </si>
  <si>
    <t>Total In-Kind Match</t>
  </si>
  <si>
    <t>NOTES</t>
  </si>
  <si>
    <t>KMTA Imaginary Museum Artifact Catalogue Project</t>
  </si>
  <si>
    <t>Jane Doe</t>
  </si>
  <si>
    <t xml:space="preserve">10 Volunteers spent 4 hours naming historic artifacts and cataloging in the computer. </t>
  </si>
  <si>
    <t>Total Volunteer In-Kind Donation</t>
  </si>
  <si>
    <t>KMTA IN-KIND CONTRIBUTION FORM 2021</t>
  </si>
  <si>
    <t xml:space="preserve">*List materials, supplies, and donated services not recorded on Volunteer log. </t>
  </si>
  <si>
    <t>Date of Contribution</t>
  </si>
  <si>
    <t>Description of Contributed Item or Service</t>
  </si>
  <si>
    <t xml:space="preserve">Purpose of contribution </t>
  </si>
  <si>
    <t>Real or Approximate Value of Contribution</t>
  </si>
  <si>
    <t>How was Value Determined? (i.e. Actual, appraisal, fair market value)</t>
  </si>
  <si>
    <t>Who Made This Value Determination?</t>
  </si>
  <si>
    <r>
      <rPr>
        <rFont val="Gotham Book"/>
        <i/>
        <color rgb="FFFF0000"/>
        <sz val="10.0"/>
      </rPr>
      <t xml:space="preserve">EXAMPLE: </t>
    </r>
    <r>
      <rPr>
        <rFont val="Gotham Book"/>
        <color rgb="FFFF0000"/>
        <sz val="10.0"/>
      </rPr>
      <t>Use of Dump Truck</t>
    </r>
  </si>
  <si>
    <t>To haul gravel to trailwork site</t>
  </si>
  <si>
    <t>$165/hr donated for 4 hrs</t>
  </si>
  <si>
    <t>Owner of Dump truck</t>
  </si>
  <si>
    <t>Total In-Kind Donations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</si>
</sst>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09]mmmm\ d\,\ yyyy"/>
    <numFmt numFmtId="165" formatCode="&quot;$&quot;#,##0"/>
    <numFmt numFmtId="166" formatCode="&quot;$&quot;#,##0.00"/>
    <numFmt numFmtId="167" formatCode="_(&quot;$&quot;* #,##0.00_);_(&quot;$&quot;* \(#,##0.00\);_(&quot;$&quot;* &quot;-&quot;??_);_(@_)"/>
    <numFmt numFmtId="168" formatCode="&quot;$&quot;#,##0_);[Red]\(&quot;$&quot;#,##0\)"/>
    <numFmt numFmtId="169" formatCode="_(&quot;$&quot;* #,##0_);_(&quot;$&quot;* \(#,##0\);_(&quot;$&quot;* &quot;-&quot;??_);_(@_)"/>
  </numFmts>
  <fonts count="20">
    <font>
      <sz val="10.0"/>
      <color rgb="FF000000"/>
      <name val="Arial"/>
    </font>
    <font>
      <sz val="10.0"/>
      <color theme="1"/>
      <name val="Arial"/>
    </font>
    <font>
      <sz val="14.0"/>
      <color theme="1"/>
      <name val="Prequel demo"/>
    </font>
    <font/>
    <font>
      <b/>
      <sz val="14.0"/>
      <color theme="1"/>
      <name val="Gotham book"/>
    </font>
    <font>
      <sz val="10.0"/>
      <color theme="1"/>
      <name val="Gotham book"/>
    </font>
    <font>
      <b/>
      <sz val="10.0"/>
      <color theme="1"/>
      <name val="Gotham book"/>
    </font>
    <font>
      <b/>
      <sz val="10.0"/>
      <color theme="1"/>
      <name val="Arial"/>
    </font>
    <font>
      <sz val="10.0"/>
      <color rgb="FFFF0000"/>
      <name val="Gotham book"/>
    </font>
    <font>
      <sz val="10.0"/>
      <name val="Gotham book"/>
    </font>
    <font>
      <b/>
      <sz val="14.0"/>
      <color theme="1"/>
      <name val="Arial"/>
    </font>
    <font>
      <sz val="11.0"/>
      <color theme="1"/>
      <name val="Gotham book"/>
    </font>
    <font>
      <b/>
      <sz val="11.0"/>
      <color theme="1"/>
      <name val="Gotham book"/>
    </font>
    <font>
      <sz val="10.0"/>
      <color rgb="FFFF0000"/>
      <name val="Arial"/>
    </font>
    <font>
      <i/>
      <sz val="10.0"/>
      <color rgb="FFFF0000"/>
      <name val="Gotham book"/>
    </font>
    <font>
      <b/>
      <sz val="11.0"/>
      <color rgb="FFBFBFBF"/>
      <name val="Gotham book"/>
    </font>
    <font>
      <b/>
      <sz val="12.0"/>
      <color theme="1"/>
      <name val="Calibri"/>
    </font>
    <font>
      <sz val="11.0"/>
      <color theme="1"/>
      <name val="Arial"/>
    </font>
    <font>
      <b/>
      <sz val="14.0"/>
      <color theme="1"/>
      <name val="Antipasto pro"/>
    </font>
    <font>
      <i/>
      <sz val="11.0"/>
      <color theme="1"/>
      <name val="Gotham book"/>
    </font>
  </fonts>
  <fills count="9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44">
    <border/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Alignment="1" applyBorder="1" applyFont="1">
      <alignment horizontal="left" readingOrder="0"/>
    </xf>
    <xf borderId="1" fillId="0" fontId="3" numFmtId="0" xfId="0" applyBorder="1" applyFont="1"/>
    <xf borderId="2" fillId="2" fontId="4" numFmtId="0" xfId="0" applyAlignment="1" applyBorder="1" applyFill="1" applyFont="1">
      <alignment horizontal="left"/>
    </xf>
    <xf borderId="0" fillId="0" fontId="4" numFmtId="0" xfId="0" applyAlignment="1" applyFont="1">
      <alignment horizontal="left"/>
    </xf>
    <xf borderId="3" fillId="2" fontId="1" numFmtId="0" xfId="0" applyBorder="1" applyFont="1"/>
    <xf borderId="4" fillId="2" fontId="1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horizontal="right"/>
    </xf>
    <xf borderId="5" fillId="0" fontId="5" numFmtId="49" xfId="0" applyAlignment="1" applyBorder="1" applyFont="1" applyNumberFormat="1">
      <alignment horizontal="left" shrinkToFit="0" wrapText="1"/>
    </xf>
    <xf borderId="5" fillId="0" fontId="3" numFmtId="0" xfId="0" applyBorder="1" applyFont="1"/>
    <xf borderId="0" fillId="0" fontId="5" numFmtId="49" xfId="0" applyAlignment="1" applyFont="1" applyNumberFormat="1">
      <alignment horizontal="left" shrinkToFit="0" wrapText="1"/>
    </xf>
    <xf borderId="5" fillId="0" fontId="5" numFmtId="164" xfId="0" applyAlignment="1" applyBorder="1" applyFont="1" applyNumberFormat="1">
      <alignment horizontal="center"/>
    </xf>
    <xf borderId="6" fillId="0" fontId="3" numFmtId="0" xfId="0" applyBorder="1" applyFont="1"/>
    <xf borderId="7" fillId="0" fontId="5" numFmtId="49" xfId="0" applyAlignment="1" applyBorder="1" applyFont="1" applyNumberFormat="1">
      <alignment horizontal="left" shrinkToFit="0" wrapText="1"/>
    </xf>
    <xf borderId="0" fillId="0" fontId="5" numFmtId="164" xfId="0" applyAlignment="1" applyFont="1" applyNumberFormat="1">
      <alignment horizontal="center"/>
    </xf>
    <xf borderId="8" fillId="0" fontId="3" numFmtId="0" xfId="0" applyBorder="1" applyFont="1"/>
    <xf borderId="7" fillId="0" fontId="5" numFmtId="0" xfId="0" applyBorder="1" applyFont="1"/>
    <xf borderId="0" fillId="0" fontId="5" numFmtId="0" xfId="0" applyFont="1"/>
    <xf borderId="5" fillId="0" fontId="5" numFmtId="49" xfId="0" applyAlignment="1" applyBorder="1" applyFont="1" applyNumberFormat="1">
      <alignment shrinkToFit="0" wrapText="1"/>
    </xf>
    <xf borderId="0" fillId="0" fontId="5" numFmtId="49" xfId="0" applyAlignment="1" applyFont="1" applyNumberFormat="1">
      <alignment shrinkToFit="0" wrapText="1"/>
    </xf>
    <xf borderId="0" fillId="0" fontId="6" numFmtId="0" xfId="0" applyAlignment="1" applyFont="1">
      <alignment horizontal="right"/>
    </xf>
    <xf borderId="5" fillId="0" fontId="6" numFmtId="165" xfId="0" applyAlignment="1" applyBorder="1" applyFont="1" applyNumberFormat="1">
      <alignment horizontal="center"/>
    </xf>
    <xf borderId="9" fillId="2" fontId="7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5" numFmtId="0" xfId="0" applyAlignment="1" applyFont="1">
      <alignment horizontal="left" shrinkToFit="0" wrapText="1"/>
    </xf>
    <xf borderId="0" fillId="0" fontId="8" numFmtId="0" xfId="0" applyFont="1"/>
    <xf borderId="10" fillId="0" fontId="6" numFmtId="0" xfId="0" applyAlignment="1" applyBorder="1" applyFont="1">
      <alignment horizontal="left"/>
    </xf>
    <xf borderId="11" fillId="0" fontId="3" numFmtId="0" xfId="0" applyBorder="1" applyFont="1"/>
    <xf borderId="12" fillId="0" fontId="3" numFmtId="0" xfId="0" applyBorder="1" applyFont="1"/>
    <xf borderId="13" fillId="0" fontId="5" numFmtId="0" xfId="0" applyAlignment="1" applyBorder="1" applyFont="1">
      <alignment horizontal="left" shrinkToFit="0" wrapText="1"/>
    </xf>
    <xf borderId="13" fillId="0" fontId="6" numFmtId="0" xfId="0" applyAlignment="1" applyBorder="1" applyFont="1">
      <alignment horizontal="center" shrinkToFit="0" wrapText="1"/>
    </xf>
    <xf borderId="14" fillId="0" fontId="5" numFmtId="0" xfId="0" applyAlignment="1" applyBorder="1" applyFont="1">
      <alignment horizontal="center" shrinkToFit="0" wrapText="1"/>
    </xf>
    <xf borderId="15" fillId="0" fontId="6" numFmtId="0" xfId="0" applyAlignment="1" applyBorder="1" applyFont="1">
      <alignment horizontal="center" shrinkToFit="0" wrapText="1"/>
    </xf>
    <xf borderId="13" fillId="0" fontId="5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16" fillId="0" fontId="8" numFmtId="0" xfId="0" applyAlignment="1" applyBorder="1" applyFont="1">
      <alignment horizontal="center"/>
    </xf>
    <xf borderId="16" fillId="0" fontId="8" numFmtId="166" xfId="0" applyAlignment="1" applyBorder="1" applyFont="1" applyNumberFormat="1">
      <alignment horizontal="center"/>
    </xf>
    <xf borderId="16" fillId="0" fontId="8" numFmtId="3" xfId="0" applyAlignment="1" applyBorder="1" applyFont="1" applyNumberFormat="1">
      <alignment horizontal="center"/>
    </xf>
    <xf borderId="17" fillId="0" fontId="8" numFmtId="166" xfId="0" applyAlignment="1" applyBorder="1" applyFont="1" applyNumberFormat="1">
      <alignment horizontal="center"/>
    </xf>
    <xf borderId="18" fillId="0" fontId="9" numFmtId="166" xfId="0" applyAlignment="1" applyBorder="1" applyFont="1" applyNumberFormat="1">
      <alignment horizontal="center"/>
    </xf>
    <xf borderId="16" fillId="0" fontId="8" numFmtId="0" xfId="0" applyBorder="1" applyFont="1"/>
    <xf borderId="18" fillId="0" fontId="8" numFmtId="166" xfId="0" applyAlignment="1" applyBorder="1" applyFont="1" applyNumberFormat="1">
      <alignment horizontal="center"/>
    </xf>
    <xf borderId="16" fillId="0" fontId="9" numFmtId="166" xfId="0" applyAlignment="1" applyBorder="1" applyFont="1" applyNumberFormat="1">
      <alignment horizontal="center"/>
    </xf>
    <xf borderId="16" fillId="0" fontId="5" numFmtId="0" xfId="0" applyAlignment="1" applyBorder="1" applyFont="1">
      <alignment horizontal="center"/>
    </xf>
    <xf borderId="16" fillId="0" fontId="5" numFmtId="3" xfId="0" applyAlignment="1" applyBorder="1" applyFont="1" applyNumberFormat="1">
      <alignment horizontal="center"/>
    </xf>
    <xf borderId="17" fillId="0" fontId="5" numFmtId="166" xfId="0" applyAlignment="1" applyBorder="1" applyFont="1" applyNumberFormat="1">
      <alignment horizontal="center"/>
    </xf>
    <xf borderId="16" fillId="0" fontId="5" numFmtId="0" xfId="0" applyBorder="1" applyFont="1"/>
    <xf borderId="2" fillId="0" fontId="5" numFmtId="0" xfId="0" applyAlignment="1" applyBorder="1" applyFont="1">
      <alignment horizontal="center"/>
    </xf>
    <xf borderId="2" fillId="0" fontId="9" numFmtId="166" xfId="0" applyAlignment="1" applyBorder="1" applyFont="1" applyNumberFormat="1">
      <alignment horizontal="center"/>
    </xf>
    <xf borderId="2" fillId="0" fontId="5" numFmtId="3" xfId="0" applyAlignment="1" applyBorder="1" applyFont="1" applyNumberFormat="1">
      <alignment horizontal="center"/>
    </xf>
    <xf borderId="19" fillId="0" fontId="8" numFmtId="166" xfId="0" applyAlignment="1" applyBorder="1" applyFont="1" applyNumberFormat="1">
      <alignment horizontal="center"/>
    </xf>
    <xf borderId="20" fillId="0" fontId="8" numFmtId="166" xfId="0" applyAlignment="1" applyBorder="1" applyFont="1" applyNumberFormat="1">
      <alignment horizontal="center"/>
    </xf>
    <xf borderId="2" fillId="0" fontId="8" numFmtId="166" xfId="0" applyAlignment="1" applyBorder="1" applyFont="1" applyNumberFormat="1">
      <alignment horizontal="center"/>
    </xf>
    <xf borderId="2" fillId="0" fontId="5" numFmtId="0" xfId="0" applyBorder="1" applyFont="1"/>
    <xf borderId="21" fillId="0" fontId="6" numFmtId="0" xfId="0" applyAlignment="1" applyBorder="1" applyFont="1">
      <alignment horizontal="right"/>
    </xf>
    <xf borderId="22" fillId="0" fontId="5" numFmtId="165" xfId="0" applyAlignment="1" applyBorder="1" applyFont="1" applyNumberFormat="1">
      <alignment horizontal="center"/>
    </xf>
    <xf borderId="1" fillId="0" fontId="6" numFmtId="165" xfId="0" applyBorder="1" applyFont="1" applyNumberFormat="1"/>
    <xf borderId="23" fillId="3" fontId="6" numFmtId="166" xfId="0" applyBorder="1" applyFill="1" applyFont="1" applyNumberFormat="1"/>
    <xf borderId="24" fillId="4" fontId="5" numFmtId="166" xfId="0" applyAlignment="1" applyBorder="1" applyFill="1" applyFont="1" applyNumberFormat="1">
      <alignment horizontal="center"/>
    </xf>
    <xf borderId="25" fillId="4" fontId="5" numFmtId="166" xfId="0" applyAlignment="1" applyBorder="1" applyFont="1" applyNumberFormat="1">
      <alignment horizontal="center"/>
    </xf>
    <xf borderId="1" fillId="0" fontId="5" numFmtId="0" xfId="0" applyBorder="1" applyFont="1"/>
    <xf borderId="26" fillId="0" fontId="5" numFmtId="0" xfId="0" applyBorder="1" applyFont="1"/>
    <xf borderId="0" fillId="0" fontId="6" numFmtId="0" xfId="0" applyFont="1"/>
    <xf borderId="27" fillId="4" fontId="5" numFmtId="166" xfId="0" applyAlignment="1" applyBorder="1" applyFont="1" applyNumberFormat="1">
      <alignment horizontal="center" vertical="center"/>
    </xf>
    <xf borderId="28" fillId="4" fontId="5" numFmtId="166" xfId="0" applyAlignment="1" applyBorder="1" applyFont="1" applyNumberFormat="1">
      <alignment horizontal="center" vertical="center"/>
    </xf>
    <xf borderId="0" fillId="0" fontId="5" numFmtId="165" xfId="0" applyAlignment="1" applyFont="1" applyNumberFormat="1">
      <alignment horizontal="right"/>
    </xf>
    <xf borderId="0" fillId="0" fontId="5" numFmtId="166" xfId="0" applyFont="1" applyNumberFormat="1"/>
    <xf borderId="0" fillId="0" fontId="6" numFmtId="166" xfId="0" applyFont="1" applyNumberFormat="1"/>
    <xf borderId="29" fillId="5" fontId="6" numFmtId="0" xfId="0" applyAlignment="1" applyBorder="1" applyFill="1" applyFont="1">
      <alignment horizontal="right"/>
    </xf>
    <xf borderId="30" fillId="0" fontId="3" numFmtId="0" xfId="0" applyBorder="1" applyFont="1"/>
    <xf borderId="31" fillId="0" fontId="3" numFmtId="0" xfId="0" applyBorder="1" applyFont="1"/>
    <xf borderId="32" fillId="6" fontId="6" numFmtId="166" xfId="0" applyAlignment="1" applyBorder="1" applyFill="1" applyFont="1" applyNumberFormat="1">
      <alignment horizontal="center"/>
    </xf>
    <xf borderId="0" fillId="0" fontId="5" numFmtId="0" xfId="0" applyAlignment="1" applyFont="1">
      <alignment horizontal="left" shrinkToFit="0" vertical="top" wrapText="1"/>
    </xf>
    <xf borderId="0" fillId="0" fontId="1" numFmtId="165" xfId="0" applyFont="1" applyNumberFormat="1"/>
    <xf borderId="29" fillId="7" fontId="4" numFmtId="0" xfId="0" applyAlignment="1" applyBorder="1" applyFill="1" applyFont="1">
      <alignment horizontal="left"/>
    </xf>
    <xf borderId="1" fillId="0" fontId="10" numFmtId="0" xfId="0" applyAlignment="1" applyBorder="1" applyFont="1">
      <alignment horizontal="center" readingOrder="0" vertical="center"/>
    </xf>
    <xf borderId="29" fillId="5" fontId="1" numFmtId="0" xfId="0" applyAlignment="1" applyBorder="1" applyFont="1">
      <alignment horizontal="left" readingOrder="0" vertical="center"/>
    </xf>
    <xf borderId="33" fillId="5" fontId="11" numFmtId="0" xfId="0" applyBorder="1" applyFont="1"/>
    <xf borderId="33" fillId="5" fontId="1" numFmtId="0" xfId="0" applyBorder="1" applyFont="1"/>
    <xf borderId="32" fillId="5" fontId="5" numFmtId="0" xfId="0" applyAlignment="1" applyBorder="1" applyFont="1">
      <alignment horizontal="left" vertical="center"/>
    </xf>
    <xf borderId="32" fillId="5" fontId="5" numFmtId="0" xfId="0" applyAlignment="1" applyBorder="1" applyFont="1">
      <alignment horizontal="left"/>
    </xf>
    <xf borderId="32" fillId="5" fontId="11" numFmtId="0" xfId="0" applyBorder="1" applyFont="1"/>
    <xf borderId="0" fillId="0" fontId="8" numFmtId="0" xfId="0" applyAlignment="1" applyFont="1">
      <alignment vertical="center"/>
    </xf>
    <xf borderId="32" fillId="5" fontId="5" numFmtId="0" xfId="0" applyAlignment="1" applyBorder="1" applyFont="1">
      <alignment horizontal="left" vertical="top"/>
    </xf>
    <xf borderId="16" fillId="7" fontId="12" numFmtId="0" xfId="0" applyAlignment="1" applyBorder="1" applyFont="1">
      <alignment vertical="center"/>
    </xf>
    <xf borderId="16" fillId="0" fontId="13" numFmtId="14" xfId="0" applyAlignment="1" applyBorder="1" applyFont="1" applyNumberFormat="1">
      <alignment readingOrder="0"/>
    </xf>
    <xf borderId="16" fillId="0" fontId="8" numFmtId="0" xfId="0" applyAlignment="1" applyBorder="1" applyFont="1">
      <alignment shrinkToFit="0" wrapText="1"/>
    </xf>
    <xf borderId="16" fillId="0" fontId="13" numFmtId="167" xfId="0" applyAlignment="1" applyBorder="1" applyFont="1" applyNumberFormat="1">
      <alignment readingOrder="0"/>
    </xf>
    <xf borderId="16" fillId="0" fontId="8" numFmtId="167" xfId="0" applyBorder="1" applyFont="1" applyNumberFormat="1"/>
    <xf borderId="16" fillId="0" fontId="14" numFmtId="0" xfId="0" applyAlignment="1" applyBorder="1" applyFont="1">
      <alignment shrinkToFit="0" wrapText="1"/>
    </xf>
    <xf borderId="16" fillId="0" fontId="5" numFmtId="14" xfId="0" applyBorder="1" applyFont="1" applyNumberFormat="1"/>
    <xf borderId="16" fillId="0" fontId="6" numFmtId="0" xfId="0" applyBorder="1" applyFont="1"/>
    <xf borderId="16" fillId="0" fontId="5" numFmtId="167" xfId="0" applyBorder="1" applyFont="1" applyNumberFormat="1"/>
    <xf borderId="34" fillId="0" fontId="5" numFmtId="14" xfId="0" applyBorder="1" applyFont="1" applyNumberFormat="1"/>
    <xf borderId="34" fillId="0" fontId="5" numFmtId="0" xfId="0" applyBorder="1" applyFont="1"/>
    <xf borderId="16" fillId="0" fontId="5" numFmtId="0" xfId="0" applyAlignment="1" applyBorder="1" applyFont="1">
      <alignment vertical="center"/>
    </xf>
    <xf borderId="16" fillId="0" fontId="5" numFmtId="14" xfId="0" applyAlignment="1" applyBorder="1" applyFont="1" applyNumberFormat="1">
      <alignment vertical="center"/>
    </xf>
    <xf borderId="0" fillId="0" fontId="11" numFmtId="14" xfId="0" applyAlignment="1" applyFont="1" applyNumberFormat="1">
      <alignment vertical="center"/>
    </xf>
    <xf borderId="0" fillId="0" fontId="11" numFmtId="0" xfId="0" applyAlignment="1" applyFont="1">
      <alignment vertical="center"/>
    </xf>
    <xf borderId="35" fillId="0" fontId="12" numFmtId="0" xfId="0" applyAlignment="1" applyBorder="1" applyFont="1">
      <alignment horizontal="right"/>
    </xf>
    <xf borderId="35" fillId="0" fontId="3" numFmtId="0" xfId="0" applyBorder="1" applyFont="1"/>
    <xf borderId="36" fillId="0" fontId="3" numFmtId="0" xfId="0" applyBorder="1" applyFont="1"/>
    <xf borderId="13" fillId="0" fontId="15" numFmtId="0" xfId="0" applyBorder="1" applyFont="1"/>
    <xf borderId="16" fillId="0" fontId="15" numFmtId="0" xfId="0" applyBorder="1" applyFont="1"/>
    <xf borderId="16" fillId="6" fontId="15" numFmtId="166" xfId="0" applyBorder="1" applyFont="1" applyNumberFormat="1"/>
    <xf borderId="0" fillId="0" fontId="11" numFmtId="0" xfId="0" applyFont="1"/>
    <xf borderId="0" fillId="0" fontId="16" numFmtId="0" xfId="0" applyAlignment="1" applyFont="1">
      <alignment vertical="center"/>
    </xf>
    <xf borderId="0" fillId="0" fontId="17" numFmtId="0" xfId="0" applyAlignment="1" applyFont="1">
      <alignment vertical="center"/>
    </xf>
    <xf borderId="0" fillId="0" fontId="1" numFmtId="168" xfId="0" applyFont="1" applyNumberFormat="1"/>
    <xf borderId="37" fillId="8" fontId="4" numFmtId="0" xfId="0" applyAlignment="1" applyBorder="1" applyFill="1" applyFont="1">
      <alignment horizontal="left" vertical="center"/>
    </xf>
    <xf borderId="38" fillId="0" fontId="3" numFmtId="0" xfId="0" applyBorder="1" applyFont="1"/>
    <xf borderId="39" fillId="0" fontId="3" numFmtId="0" xfId="0" applyBorder="1" applyFont="1"/>
    <xf borderId="40" fillId="5" fontId="18" numFmtId="0" xfId="0" applyBorder="1" applyFont="1"/>
    <xf borderId="29" fillId="5" fontId="10" numFmtId="0" xfId="0" applyAlignment="1" applyBorder="1" applyFont="1">
      <alignment horizontal="center" readingOrder="0" vertical="center"/>
    </xf>
    <xf borderId="33" fillId="5" fontId="18" numFmtId="0" xfId="0" applyBorder="1" applyFont="1"/>
    <xf borderId="41" fillId="5" fontId="5" numFmtId="0" xfId="0" applyAlignment="1" applyBorder="1" applyFont="1">
      <alignment horizontal="left" vertical="center"/>
    </xf>
    <xf borderId="42" fillId="0" fontId="3" numFmtId="0" xfId="0" applyBorder="1" applyFont="1"/>
    <xf borderId="43" fillId="0" fontId="3" numFmtId="0" xfId="0" applyBorder="1" applyFont="1"/>
    <xf borderId="41" fillId="5" fontId="8" numFmtId="0" xfId="0" applyAlignment="1" applyBorder="1" applyFont="1">
      <alignment horizontal="left" vertical="center"/>
    </xf>
    <xf borderId="33" fillId="5" fontId="5" numFmtId="0" xfId="0" applyAlignment="1" applyBorder="1" applyFont="1">
      <alignment vertical="center"/>
    </xf>
    <xf borderId="16" fillId="8" fontId="6" numFmtId="0" xfId="0" applyAlignment="1" applyBorder="1" applyFont="1">
      <alignment shrinkToFit="0" vertical="center" wrapText="1"/>
    </xf>
    <xf borderId="0" fillId="0" fontId="12" numFmtId="0" xfId="0" applyAlignment="1" applyFont="1">
      <alignment vertical="center"/>
    </xf>
    <xf borderId="16" fillId="0" fontId="13" numFmtId="15" xfId="0" applyAlignment="1" applyBorder="1" applyFont="1" applyNumberFormat="1">
      <alignment readingOrder="0"/>
    </xf>
    <xf borderId="16" fillId="0" fontId="8" numFmtId="169" xfId="0" applyBorder="1" applyFont="1" applyNumberFormat="1"/>
    <xf borderId="0" fillId="0" fontId="19" numFmtId="0" xfId="0" applyFont="1"/>
    <xf borderId="16" fillId="0" fontId="5" numFmtId="169" xfId="0" applyBorder="1" applyFont="1" applyNumberFormat="1"/>
    <xf borderId="16" fillId="0" fontId="1" numFmtId="0" xfId="0" applyBorder="1" applyFont="1"/>
    <xf borderId="16" fillId="0" fontId="1" numFmtId="169" xfId="0" applyBorder="1" applyFont="1" applyNumberFormat="1"/>
    <xf borderId="2" fillId="0" fontId="1" numFmtId="0" xfId="0" applyBorder="1" applyFont="1"/>
    <xf borderId="2" fillId="0" fontId="1" numFmtId="169" xfId="0" applyBorder="1" applyFont="1" applyNumberFormat="1"/>
    <xf borderId="13" fillId="0" fontId="6" numFmtId="0" xfId="0" applyBorder="1" applyFont="1"/>
    <xf borderId="9" fillId="6" fontId="6" numFmtId="16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5029200" cy="1047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 fitToPage="1"/>
  </sheetPr>
  <sheetViews>
    <sheetView showGridLines="0" workbookViewId="0"/>
  </sheetViews>
  <sheetFormatPr customHeight="1" defaultColWidth="14.43" defaultRowHeight="15.0"/>
  <cols>
    <col customWidth="1" min="1" max="1" width="29.86"/>
    <col customWidth="1" min="2" max="2" width="12.29"/>
    <col customWidth="1" min="3" max="3" width="11.29"/>
    <col customWidth="1" min="4" max="4" width="11.43"/>
    <col customWidth="1" min="5" max="5" width="16.29"/>
    <col customWidth="1" min="6" max="6" width="15.29"/>
    <col customWidth="1" min="7" max="7" width="22.86"/>
    <col customWidth="1" min="8" max="8" width="27.43"/>
    <col customWidth="1" min="9" max="9" width="33.43"/>
    <col customWidth="1" min="10" max="26" width="8.71"/>
  </cols>
  <sheetData>
    <row r="1" ht="86.25" customHeight="1">
      <c r="A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9.25" customHeight="1">
      <c r="A2" s="3" t="s">
        <v>0</v>
      </c>
      <c r="B2" s="4"/>
      <c r="C2" s="4"/>
      <c r="D2" s="4"/>
      <c r="E2" s="4"/>
      <c r="F2" s="4"/>
      <c r="G2" s="4"/>
      <c r="H2" s="4"/>
      <c r="I2" s="5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6" t="s">
        <v>2</v>
      </c>
      <c r="G3" s="2"/>
      <c r="H3" s="2"/>
      <c r="I3" s="7" t="s">
        <v>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/>
      <c r="B4" s="1"/>
      <c r="C4" s="1"/>
      <c r="D4" s="1"/>
      <c r="E4" s="1"/>
      <c r="F4" s="1"/>
      <c r="G4" s="2"/>
      <c r="H4" s="2"/>
      <c r="I4" s="8" t="s">
        <v>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5</v>
      </c>
      <c r="B5" s="10"/>
      <c r="C5" s="11"/>
      <c r="D5" s="11"/>
      <c r="E5" s="12"/>
      <c r="F5" s="12"/>
      <c r="G5" s="9" t="s">
        <v>6</v>
      </c>
      <c r="H5" s="13"/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9" t="s">
        <v>7</v>
      </c>
      <c r="B6" s="15"/>
      <c r="C6" s="12" t="s">
        <v>8</v>
      </c>
      <c r="D6" s="12"/>
      <c r="E6" s="12"/>
      <c r="F6" s="12"/>
      <c r="G6" s="9"/>
      <c r="H6" s="16"/>
      <c r="I6" s="1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7.25" customHeight="1">
      <c r="A7" s="9"/>
      <c r="B7" s="15"/>
      <c r="C7" s="12" t="s">
        <v>9</v>
      </c>
      <c r="E7" s="12"/>
      <c r="F7" s="12"/>
      <c r="G7" s="9"/>
      <c r="H7" s="16"/>
      <c r="I7" s="8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7.25" customHeight="1">
      <c r="A8" s="9"/>
      <c r="B8" s="18"/>
      <c r="C8" s="19" t="s">
        <v>11</v>
      </c>
      <c r="D8" s="19"/>
      <c r="E8" s="19"/>
      <c r="F8" s="19"/>
      <c r="G8" s="19"/>
      <c r="H8" s="19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9"/>
      <c r="B9" s="19"/>
      <c r="C9" s="19"/>
      <c r="D9" s="19"/>
      <c r="E9" s="19"/>
      <c r="F9" s="19"/>
      <c r="G9" s="19"/>
      <c r="H9" s="19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9" t="s">
        <v>12</v>
      </c>
      <c r="B10" s="20"/>
      <c r="C10" s="11"/>
      <c r="D10" s="11"/>
      <c r="E10" s="21"/>
      <c r="F10" s="21"/>
      <c r="G10" s="22" t="s">
        <v>13</v>
      </c>
      <c r="H10" s="23"/>
      <c r="I10" s="24" t="s">
        <v>14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9"/>
      <c r="B11" s="21"/>
      <c r="C11" s="21"/>
      <c r="D11" s="21"/>
      <c r="E11" s="21"/>
      <c r="F11" s="21"/>
      <c r="G11" s="19"/>
      <c r="H11" s="9" t="s">
        <v>15</v>
      </c>
      <c r="I11" s="2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26" t="s">
        <v>16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3.0" customHeight="1">
      <c r="A13" s="26" t="s">
        <v>17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27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8" t="s">
        <v>19</v>
      </c>
      <c r="B15" s="29"/>
      <c r="C15" s="29"/>
      <c r="D15" s="29"/>
      <c r="E15" s="28" t="s">
        <v>20</v>
      </c>
      <c r="F15" s="29"/>
      <c r="G15" s="29"/>
      <c r="H15" s="3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31" t="s">
        <v>21</v>
      </c>
      <c r="B16" s="32" t="s">
        <v>22</v>
      </c>
      <c r="C16" s="32" t="s">
        <v>23</v>
      </c>
      <c r="D16" s="33" t="s">
        <v>24</v>
      </c>
      <c r="E16" s="34" t="s">
        <v>25</v>
      </c>
      <c r="F16" s="32" t="s">
        <v>26</v>
      </c>
      <c r="G16" s="35" t="s">
        <v>27</v>
      </c>
      <c r="H16" s="35" t="s">
        <v>28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12.75" customHeight="1">
      <c r="A17" s="37" t="s">
        <v>29</v>
      </c>
      <c r="B17" s="38">
        <v>27.88</v>
      </c>
      <c r="C17" s="39">
        <v>30.0</v>
      </c>
      <c r="D17" s="40">
        <f>C17*B17</f>
        <v>836.4</v>
      </c>
      <c r="E17" s="41"/>
      <c r="F17" s="38">
        <f>D17</f>
        <v>836.4</v>
      </c>
      <c r="G17" s="42" t="s">
        <v>30</v>
      </c>
      <c r="H17" s="42" t="s">
        <v>31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37" t="s">
        <v>32</v>
      </c>
      <c r="B18" s="38">
        <v>60.0</v>
      </c>
      <c r="C18" s="39">
        <v>10.0</v>
      </c>
      <c r="D18" s="40">
        <f t="shared" ref="D18:D30" si="1">+C18*B18</f>
        <v>600</v>
      </c>
      <c r="E18" s="43">
        <f>D18</f>
        <v>600</v>
      </c>
      <c r="F18" s="44"/>
      <c r="G18" s="42" t="s">
        <v>33</v>
      </c>
      <c r="H18" s="42" t="s">
        <v>33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37" t="s">
        <v>34</v>
      </c>
      <c r="B19" s="38">
        <v>900.0</v>
      </c>
      <c r="C19" s="39">
        <v>1.0</v>
      </c>
      <c r="D19" s="40">
        <f t="shared" si="1"/>
        <v>900</v>
      </c>
      <c r="E19" s="43">
        <v>300.0</v>
      </c>
      <c r="F19" s="38">
        <v>300.0</v>
      </c>
      <c r="G19" s="42" t="s">
        <v>30</v>
      </c>
      <c r="H19" s="42" t="s">
        <v>35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45"/>
      <c r="B20" s="44"/>
      <c r="C20" s="46"/>
      <c r="D20" s="47">
        <f t="shared" si="1"/>
        <v>0</v>
      </c>
      <c r="E20" s="41"/>
      <c r="F20" s="44"/>
      <c r="G20" s="48"/>
      <c r="H20" s="4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45"/>
      <c r="B21" s="44"/>
      <c r="C21" s="46"/>
      <c r="D21" s="47">
        <f t="shared" si="1"/>
        <v>0</v>
      </c>
      <c r="E21" s="41"/>
      <c r="F21" s="44"/>
      <c r="G21" s="48"/>
      <c r="H21" s="4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45"/>
      <c r="B22" s="44"/>
      <c r="C22" s="46"/>
      <c r="D22" s="47">
        <f t="shared" si="1"/>
        <v>0</v>
      </c>
      <c r="E22" s="41"/>
      <c r="F22" s="44"/>
      <c r="G22" s="48"/>
      <c r="H22" s="4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45"/>
      <c r="B23" s="44"/>
      <c r="C23" s="46"/>
      <c r="D23" s="47">
        <f t="shared" si="1"/>
        <v>0</v>
      </c>
      <c r="E23" s="41"/>
      <c r="F23" s="44"/>
      <c r="G23" s="48"/>
      <c r="H23" s="4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45"/>
      <c r="B24" s="44"/>
      <c r="C24" s="46"/>
      <c r="D24" s="47">
        <f t="shared" si="1"/>
        <v>0</v>
      </c>
      <c r="E24" s="41"/>
      <c r="F24" s="44"/>
      <c r="G24" s="48"/>
      <c r="H24" s="4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45"/>
      <c r="B25" s="44"/>
      <c r="C25" s="46"/>
      <c r="D25" s="47">
        <f t="shared" si="1"/>
        <v>0</v>
      </c>
      <c r="E25" s="41"/>
      <c r="F25" s="44"/>
      <c r="G25" s="48"/>
      <c r="H25" s="4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45"/>
      <c r="B26" s="44"/>
      <c r="C26" s="46"/>
      <c r="D26" s="47">
        <f t="shared" si="1"/>
        <v>0</v>
      </c>
      <c r="E26" s="41"/>
      <c r="F26" s="44"/>
      <c r="G26" s="48"/>
      <c r="H26" s="4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45"/>
      <c r="B27" s="44"/>
      <c r="C27" s="46"/>
      <c r="D27" s="47">
        <f t="shared" si="1"/>
        <v>0</v>
      </c>
      <c r="E27" s="41"/>
      <c r="F27" s="44"/>
      <c r="G27" s="48"/>
      <c r="H27" s="4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45"/>
      <c r="B28" s="44"/>
      <c r="C28" s="46"/>
      <c r="D28" s="47">
        <f t="shared" si="1"/>
        <v>0</v>
      </c>
      <c r="E28" s="41"/>
      <c r="F28" s="44"/>
      <c r="G28" s="48"/>
      <c r="H28" s="4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45"/>
      <c r="B29" s="44"/>
      <c r="C29" s="46"/>
      <c r="D29" s="47">
        <f t="shared" si="1"/>
        <v>0</v>
      </c>
      <c r="E29" s="41"/>
      <c r="F29" s="44"/>
      <c r="G29" s="48"/>
      <c r="H29" s="4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45"/>
      <c r="B30" s="44"/>
      <c r="C30" s="46"/>
      <c r="D30" s="47">
        <f t="shared" si="1"/>
        <v>0</v>
      </c>
      <c r="E30" s="41"/>
      <c r="F30" s="44"/>
      <c r="G30" s="48"/>
      <c r="H30" s="4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49" t="s">
        <v>36</v>
      </c>
      <c r="B31" s="50"/>
      <c r="C31" s="51"/>
      <c r="D31" s="52">
        <v>234.0</v>
      </c>
      <c r="E31" s="53">
        <f>(0.5*D31)</f>
        <v>117</v>
      </c>
      <c r="F31" s="54">
        <f>0.5*D31</f>
        <v>117</v>
      </c>
      <c r="G31" s="55" t="s">
        <v>37</v>
      </c>
      <c r="H31" s="55" t="s">
        <v>38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9.5" customHeight="1">
      <c r="A32" s="56" t="s">
        <v>39</v>
      </c>
      <c r="B32" s="57"/>
      <c r="C32" s="58"/>
      <c r="D32" s="59">
        <f t="shared" ref="D32:F32" si="2">SUM(D17:D31)</f>
        <v>2570.4</v>
      </c>
      <c r="E32" s="60">
        <f t="shared" si="2"/>
        <v>1017</v>
      </c>
      <c r="F32" s="61">
        <f t="shared" si="2"/>
        <v>1253.4</v>
      </c>
      <c r="G32" s="62"/>
      <c r="H32" s="6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64"/>
      <c r="C33" s="22"/>
      <c r="E33" s="65" t="s">
        <v>40</v>
      </c>
      <c r="F33" s="66" t="s">
        <v>41</v>
      </c>
      <c r="G33" s="6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64"/>
      <c r="C34" s="22"/>
      <c r="E34" s="68"/>
      <c r="F34" s="68"/>
      <c r="G34" s="6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22"/>
      <c r="B35" s="22"/>
      <c r="C35" s="22"/>
      <c r="D35" s="22"/>
      <c r="E35" s="70" t="s">
        <v>42</v>
      </c>
      <c r="F35" s="71"/>
      <c r="G35" s="72"/>
      <c r="H35" s="73">
        <f>E32</f>
        <v>1017</v>
      </c>
      <c r="I35" s="2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74" t="s">
        <v>43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2"/>
      <c r="B39" s="7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7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7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7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7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7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7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7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7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7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7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7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7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7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7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7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7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7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7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7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7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7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7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7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7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7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7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7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7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7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7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7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7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7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7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7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7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7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A1:H1"/>
    <mergeCell ref="A2:H2"/>
    <mergeCell ref="A3:F3"/>
    <mergeCell ref="I4:I6"/>
    <mergeCell ref="B5:D5"/>
    <mergeCell ref="C7:D7"/>
    <mergeCell ref="I7:I9"/>
    <mergeCell ref="E35:G35"/>
    <mergeCell ref="A36:G38"/>
    <mergeCell ref="B10:D10"/>
    <mergeCell ref="A12:H12"/>
    <mergeCell ref="A13:H13"/>
    <mergeCell ref="A15:D15"/>
    <mergeCell ref="E15:H15"/>
    <mergeCell ref="C33:D33"/>
    <mergeCell ref="C34:D34"/>
  </mergeCells>
  <printOptions horizontalCentered="1"/>
  <pageMargins bottom="0.45" footer="0.0" header="0.0" left="0.5" right="0.5" top="0.52"/>
  <pageSetup orientation="landscape"/>
  <headerFooter>
    <oddFooter>&amp;RRev 03/12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21.0"/>
    <col customWidth="1" min="3" max="3" width="36.43"/>
    <col customWidth="1" min="4" max="4" width="19.14"/>
    <col customWidth="1" min="5" max="5" width="8.71"/>
    <col customWidth="1" min="6" max="6" width="10.57"/>
    <col customWidth="1" min="7" max="7" width="10.14"/>
    <col customWidth="1" min="8" max="8" width="22.71"/>
    <col customWidth="1" min="9" max="9" width="35.71"/>
    <col customWidth="1" min="10" max="26" width="8.71"/>
  </cols>
  <sheetData>
    <row r="1" ht="20.25" customHeight="1">
      <c r="A1" s="76" t="s">
        <v>44</v>
      </c>
      <c r="B1" s="71"/>
      <c r="C1" s="71"/>
      <c r="D1" s="71"/>
      <c r="E1" s="71"/>
      <c r="F1" s="71"/>
      <c r="G1" s="71"/>
      <c r="H1" s="71"/>
      <c r="I1" s="72"/>
    </row>
    <row r="2" ht="26.25" customHeight="1">
      <c r="A2" s="77" t="s">
        <v>45</v>
      </c>
      <c r="B2" s="4"/>
      <c r="C2" s="4"/>
      <c r="D2" s="4"/>
      <c r="E2" s="4"/>
      <c r="F2" s="4"/>
      <c r="G2" s="4"/>
      <c r="H2" s="4"/>
      <c r="I2" s="4"/>
    </row>
    <row r="3" ht="18.0" customHeight="1">
      <c r="A3" s="78" t="s">
        <v>46</v>
      </c>
      <c r="B3" s="71"/>
      <c r="C3" s="71"/>
      <c r="D3" s="71"/>
      <c r="E3" s="71"/>
      <c r="F3" s="71"/>
      <c r="G3" s="71"/>
      <c r="H3" s="72"/>
      <c r="I3" s="79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18.0" customHeight="1">
      <c r="A4" s="81" t="s">
        <v>47</v>
      </c>
      <c r="B4" s="82"/>
      <c r="C4" s="82"/>
      <c r="D4" s="82"/>
      <c r="E4" s="82"/>
      <c r="F4" s="82"/>
      <c r="G4" s="82"/>
      <c r="H4" s="82"/>
      <c r="I4" s="8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8.0" customHeight="1">
      <c r="A5" s="84" t="s">
        <v>18</v>
      </c>
      <c r="B5" s="85"/>
      <c r="C5" s="85"/>
      <c r="D5" s="85"/>
      <c r="E5" s="85"/>
      <c r="F5" s="85"/>
      <c r="G5" s="85"/>
      <c r="H5" s="85"/>
      <c r="I5" s="85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2.75" customHeight="1">
      <c r="A6" s="86" t="s">
        <v>48</v>
      </c>
      <c r="B6" s="86" t="s">
        <v>49</v>
      </c>
      <c r="C6" s="86" t="s">
        <v>50</v>
      </c>
      <c r="D6" s="86" t="s">
        <v>51</v>
      </c>
      <c r="E6" s="86" t="s">
        <v>52</v>
      </c>
      <c r="F6" s="86" t="s">
        <v>53</v>
      </c>
      <c r="G6" s="86" t="s">
        <v>54</v>
      </c>
      <c r="H6" s="86" t="s">
        <v>55</v>
      </c>
      <c r="I6" s="86" t="s">
        <v>56</v>
      </c>
    </row>
    <row r="7" ht="12.75" customHeight="1">
      <c r="A7" s="87">
        <v>43831.0</v>
      </c>
      <c r="B7" s="88" t="s">
        <v>57</v>
      </c>
      <c r="C7" s="42" t="s">
        <v>58</v>
      </c>
      <c r="D7" s="42">
        <v>10.0</v>
      </c>
      <c r="E7" s="42">
        <v>4.0</v>
      </c>
      <c r="F7" s="42">
        <f>D7*E7</f>
        <v>40</v>
      </c>
      <c r="G7" s="89">
        <v>28.19</v>
      </c>
      <c r="H7" s="90">
        <f t="shared" ref="H7:H22" si="1">F7*G7</f>
        <v>1127.6</v>
      </c>
      <c r="I7" s="91" t="s">
        <v>59</v>
      </c>
    </row>
    <row r="8" ht="12.75" customHeight="1">
      <c r="A8" s="92"/>
      <c r="B8" s="48"/>
      <c r="C8" s="48"/>
      <c r="D8" s="93"/>
      <c r="E8" s="93"/>
      <c r="F8" s="93"/>
      <c r="G8" s="94"/>
      <c r="H8" s="94">
        <f t="shared" si="1"/>
        <v>0</v>
      </c>
      <c r="I8" s="93"/>
    </row>
    <row r="9" ht="12.75" customHeight="1">
      <c r="A9" s="92"/>
      <c r="B9" s="48"/>
      <c r="C9" s="48"/>
      <c r="D9" s="93"/>
      <c r="E9" s="93"/>
      <c r="F9" s="93"/>
      <c r="G9" s="94"/>
      <c r="H9" s="94">
        <f t="shared" si="1"/>
        <v>0</v>
      </c>
      <c r="I9" s="93"/>
    </row>
    <row r="10" ht="12.75" customHeight="1">
      <c r="A10" s="92"/>
      <c r="B10" s="48"/>
      <c r="C10" s="48"/>
      <c r="D10" s="93"/>
      <c r="E10" s="93"/>
      <c r="F10" s="93"/>
      <c r="G10" s="94"/>
      <c r="H10" s="94">
        <f t="shared" si="1"/>
        <v>0</v>
      </c>
      <c r="I10" s="93"/>
    </row>
    <row r="11" ht="12.75" customHeight="1">
      <c r="A11" s="92"/>
      <c r="B11" s="48"/>
      <c r="C11" s="48"/>
      <c r="D11" s="93"/>
      <c r="E11" s="93"/>
      <c r="F11" s="93"/>
      <c r="G11" s="94"/>
      <c r="H11" s="94">
        <f t="shared" si="1"/>
        <v>0</v>
      </c>
      <c r="I11" s="93"/>
    </row>
    <row r="12" ht="12.75" customHeight="1">
      <c r="A12" s="92"/>
      <c r="B12" s="48"/>
      <c r="C12" s="48"/>
      <c r="D12" s="93"/>
      <c r="E12" s="93"/>
      <c r="F12" s="93"/>
      <c r="G12" s="94"/>
      <c r="H12" s="94">
        <f t="shared" si="1"/>
        <v>0</v>
      </c>
      <c r="I12" s="93"/>
    </row>
    <row r="13" ht="12.75" customHeight="1">
      <c r="A13" s="92"/>
      <c r="B13" s="48"/>
      <c r="C13" s="48"/>
      <c r="D13" s="93"/>
      <c r="E13" s="93"/>
      <c r="F13" s="93"/>
      <c r="G13" s="94"/>
      <c r="H13" s="94">
        <f t="shared" si="1"/>
        <v>0</v>
      </c>
      <c r="I13" s="93"/>
    </row>
    <row r="14" ht="12.75" customHeight="1">
      <c r="A14" s="92"/>
      <c r="B14" s="48"/>
      <c r="C14" s="48"/>
      <c r="D14" s="93"/>
      <c r="E14" s="93"/>
      <c r="F14" s="93"/>
      <c r="G14" s="94"/>
      <c r="H14" s="94">
        <f t="shared" si="1"/>
        <v>0</v>
      </c>
      <c r="I14" s="93"/>
    </row>
    <row r="15" ht="12.75" customHeight="1">
      <c r="A15" s="92"/>
      <c r="B15" s="48"/>
      <c r="C15" s="48"/>
      <c r="D15" s="48"/>
      <c r="E15" s="48"/>
      <c r="F15" s="93"/>
      <c r="G15" s="94"/>
      <c r="H15" s="94">
        <f t="shared" si="1"/>
        <v>0</v>
      </c>
      <c r="I15" s="48"/>
    </row>
    <row r="16" ht="12.75" customHeight="1">
      <c r="A16" s="92"/>
      <c r="B16" s="48"/>
      <c r="C16" s="48"/>
      <c r="D16" s="48"/>
      <c r="E16" s="48"/>
      <c r="F16" s="93"/>
      <c r="G16" s="94"/>
      <c r="H16" s="94">
        <f t="shared" si="1"/>
        <v>0</v>
      </c>
      <c r="I16" s="48"/>
    </row>
    <row r="17" ht="12.75" customHeight="1">
      <c r="A17" s="92"/>
      <c r="B17" s="48"/>
      <c r="C17" s="48"/>
      <c r="D17" s="48"/>
      <c r="E17" s="48"/>
      <c r="F17" s="93"/>
      <c r="G17" s="94"/>
      <c r="H17" s="94">
        <f t="shared" si="1"/>
        <v>0</v>
      </c>
      <c r="I17" s="48"/>
    </row>
    <row r="18" ht="12.75" customHeight="1">
      <c r="A18" s="95"/>
      <c r="B18" s="96"/>
      <c r="C18" s="96"/>
      <c r="D18" s="96"/>
      <c r="E18" s="96"/>
      <c r="F18" s="93"/>
      <c r="G18" s="94"/>
      <c r="H18" s="94">
        <f t="shared" si="1"/>
        <v>0</v>
      </c>
      <c r="I18" s="96"/>
    </row>
    <row r="19" ht="12.75" customHeight="1">
      <c r="A19" s="92"/>
      <c r="B19" s="48"/>
      <c r="C19" s="96"/>
      <c r="D19" s="48"/>
      <c r="E19" s="48"/>
      <c r="F19" s="93"/>
      <c r="G19" s="94"/>
      <c r="H19" s="94">
        <f t="shared" si="1"/>
        <v>0</v>
      </c>
      <c r="I19" s="48"/>
    </row>
    <row r="20" ht="12.75" customHeight="1">
      <c r="A20" s="92"/>
      <c r="B20" s="97"/>
      <c r="C20" s="96"/>
      <c r="D20" s="48"/>
      <c r="E20" s="48"/>
      <c r="F20" s="93"/>
      <c r="G20" s="94"/>
      <c r="H20" s="94">
        <f t="shared" si="1"/>
        <v>0</v>
      </c>
      <c r="I20" s="48"/>
    </row>
    <row r="21" ht="12.75" customHeight="1">
      <c r="A21" s="98"/>
      <c r="B21" s="97"/>
      <c r="C21" s="96"/>
      <c r="D21" s="48"/>
      <c r="E21" s="48"/>
      <c r="F21" s="93"/>
      <c r="G21" s="94"/>
      <c r="H21" s="94">
        <f t="shared" si="1"/>
        <v>0</v>
      </c>
      <c r="I21" s="48"/>
    </row>
    <row r="22" ht="12.75" customHeight="1">
      <c r="A22" s="98"/>
      <c r="B22" s="97"/>
      <c r="C22" s="96"/>
      <c r="D22" s="48"/>
      <c r="E22" s="48"/>
      <c r="F22" s="93"/>
      <c r="G22" s="94"/>
      <c r="H22" s="94">
        <f t="shared" si="1"/>
        <v>0</v>
      </c>
      <c r="I22" s="48"/>
    </row>
    <row r="23" ht="12.75" customHeight="1">
      <c r="A23" s="99"/>
      <c r="B23" s="100"/>
      <c r="C23" s="101" t="s">
        <v>60</v>
      </c>
      <c r="D23" s="102"/>
      <c r="E23" s="103"/>
      <c r="F23" s="104">
        <f>SUM(F7:F22)</f>
        <v>40</v>
      </c>
      <c r="G23" s="105"/>
      <c r="H23" s="106">
        <f>SUM(H7:H22)</f>
        <v>1127.6</v>
      </c>
      <c r="I23" s="107"/>
    </row>
    <row r="24" ht="12.75" customHeight="1">
      <c r="A24" s="108"/>
      <c r="B24" s="109"/>
      <c r="C24" s="2"/>
      <c r="D24" s="2"/>
      <c r="E24" s="2"/>
      <c r="F24" s="2"/>
      <c r="G24" s="2"/>
      <c r="H24" s="110"/>
      <c r="I24" s="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I1"/>
    <mergeCell ref="A2:I2"/>
    <mergeCell ref="A3:H3"/>
    <mergeCell ref="C23:E23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showGridLines="0" workbookViewId="0"/>
  </sheetViews>
  <sheetFormatPr customHeight="1" defaultColWidth="14.43" defaultRowHeight="15.0"/>
  <cols>
    <col customWidth="1" min="1" max="1" width="17.29"/>
    <col customWidth="1" min="2" max="2" width="45.29"/>
    <col customWidth="1" min="3" max="3" width="36.43"/>
    <col customWidth="1" min="4" max="4" width="26.86"/>
    <col customWidth="1" min="5" max="5" width="41.29"/>
    <col customWidth="1" min="6" max="6" width="37.71"/>
    <col customWidth="1" min="7" max="26" width="8.71"/>
  </cols>
  <sheetData>
    <row r="1" ht="21.0" customHeight="1">
      <c r="A1" s="111" t="s">
        <v>44</v>
      </c>
      <c r="B1" s="112"/>
      <c r="C1" s="112"/>
      <c r="D1" s="112"/>
      <c r="E1" s="112"/>
      <c r="F1" s="113"/>
      <c r="G1" s="114"/>
      <c r="H1" s="114"/>
    </row>
    <row r="2" ht="24.0" customHeight="1">
      <c r="A2" s="115" t="s">
        <v>61</v>
      </c>
      <c r="B2" s="71"/>
      <c r="C2" s="71"/>
      <c r="D2" s="71"/>
      <c r="E2" s="71"/>
      <c r="F2" s="72"/>
      <c r="G2" s="116"/>
      <c r="H2" s="116"/>
    </row>
    <row r="3" ht="24.0" customHeight="1">
      <c r="A3" s="117" t="s">
        <v>62</v>
      </c>
      <c r="B3" s="118"/>
      <c r="C3" s="118"/>
      <c r="D3" s="118"/>
      <c r="E3" s="118"/>
      <c r="F3" s="119"/>
      <c r="G3" s="116"/>
      <c r="H3" s="116"/>
    </row>
    <row r="4" ht="24.0" customHeight="1">
      <c r="A4" s="120" t="s">
        <v>18</v>
      </c>
      <c r="B4" s="118"/>
      <c r="C4" s="118"/>
      <c r="D4" s="118"/>
      <c r="E4" s="118"/>
      <c r="F4" s="119"/>
      <c r="G4" s="121"/>
      <c r="H4" s="121"/>
    </row>
    <row r="5" ht="27.0" customHeight="1">
      <c r="A5" s="122" t="s">
        <v>63</v>
      </c>
      <c r="B5" s="122" t="s">
        <v>64</v>
      </c>
      <c r="C5" s="122" t="s">
        <v>65</v>
      </c>
      <c r="D5" s="122" t="s">
        <v>66</v>
      </c>
      <c r="E5" s="122" t="s">
        <v>67</v>
      </c>
      <c r="F5" s="122" t="s">
        <v>68</v>
      </c>
      <c r="G5" s="123"/>
    </row>
    <row r="6" ht="12.75" customHeight="1">
      <c r="A6" s="124">
        <v>43831.0</v>
      </c>
      <c r="B6" s="42" t="s">
        <v>69</v>
      </c>
      <c r="C6" s="42" t="s">
        <v>70</v>
      </c>
      <c r="D6" s="125">
        <f>165*4</f>
        <v>660</v>
      </c>
      <c r="E6" s="42" t="s">
        <v>71</v>
      </c>
      <c r="F6" s="42" t="s">
        <v>72</v>
      </c>
      <c r="G6" s="126"/>
    </row>
    <row r="7" ht="12.75" customHeight="1">
      <c r="A7" s="48"/>
      <c r="B7" s="48"/>
      <c r="C7" s="48"/>
      <c r="D7" s="127">
        <v>0.0</v>
      </c>
      <c r="E7" s="48"/>
      <c r="F7" s="48"/>
      <c r="G7" s="19"/>
    </row>
    <row r="8" ht="12.75" customHeight="1">
      <c r="A8" s="128"/>
      <c r="B8" s="128"/>
      <c r="C8" s="128"/>
      <c r="D8" s="129">
        <v>0.0</v>
      </c>
      <c r="E8" s="128"/>
      <c r="F8" s="128"/>
    </row>
    <row r="9" ht="12.75" customHeight="1">
      <c r="A9" s="128"/>
      <c r="B9" s="128"/>
      <c r="C9" s="128"/>
      <c r="D9" s="129">
        <v>0.0</v>
      </c>
      <c r="E9" s="128"/>
      <c r="F9" s="128"/>
    </row>
    <row r="10" ht="12.75" customHeight="1">
      <c r="A10" s="128"/>
      <c r="B10" s="128"/>
      <c r="C10" s="128"/>
      <c r="D10" s="129">
        <v>0.0</v>
      </c>
      <c r="E10" s="128"/>
      <c r="F10" s="128"/>
    </row>
    <row r="11" ht="12.75" customHeight="1">
      <c r="A11" s="128"/>
      <c r="B11" s="128"/>
      <c r="C11" s="128"/>
      <c r="D11" s="129">
        <v>0.0</v>
      </c>
      <c r="E11" s="128"/>
      <c r="F11" s="128"/>
    </row>
    <row r="12" ht="12.75" customHeight="1">
      <c r="A12" s="128"/>
      <c r="B12" s="128"/>
      <c r="C12" s="128"/>
      <c r="D12" s="129">
        <v>0.0</v>
      </c>
      <c r="E12" s="128"/>
      <c r="F12" s="128"/>
    </row>
    <row r="13" ht="12.75" customHeight="1">
      <c r="A13" s="128"/>
      <c r="B13" s="128"/>
      <c r="C13" s="128"/>
      <c r="D13" s="129">
        <v>0.0</v>
      </c>
      <c r="E13" s="128"/>
      <c r="F13" s="128"/>
    </row>
    <row r="14" ht="12.75" customHeight="1">
      <c r="A14" s="128"/>
      <c r="B14" s="128"/>
      <c r="C14" s="128"/>
      <c r="D14" s="129">
        <v>0.0</v>
      </c>
      <c r="E14" s="128"/>
      <c r="F14" s="128"/>
    </row>
    <row r="15" ht="12.75" customHeight="1">
      <c r="A15" s="128"/>
      <c r="B15" s="128"/>
      <c r="C15" s="128"/>
      <c r="D15" s="129">
        <v>0.0</v>
      </c>
      <c r="E15" s="128"/>
      <c r="F15" s="128"/>
    </row>
    <row r="16" ht="12.75" customHeight="1">
      <c r="A16" s="128"/>
      <c r="B16" s="128"/>
      <c r="C16" s="128"/>
      <c r="D16" s="129">
        <v>0.0</v>
      </c>
      <c r="E16" s="128"/>
      <c r="F16" s="128"/>
    </row>
    <row r="17" ht="12.75" customHeight="1">
      <c r="A17" s="128"/>
      <c r="B17" s="128"/>
      <c r="C17" s="128"/>
      <c r="D17" s="129">
        <v>0.0</v>
      </c>
      <c r="E17" s="128"/>
      <c r="F17" s="128"/>
    </row>
    <row r="18" ht="12.75" customHeight="1">
      <c r="A18" s="128"/>
      <c r="B18" s="128"/>
      <c r="C18" s="128"/>
      <c r="D18" s="129">
        <v>0.0</v>
      </c>
      <c r="E18" s="128"/>
      <c r="F18" s="128"/>
    </row>
    <row r="19" ht="12.75" customHeight="1">
      <c r="A19" s="128"/>
      <c r="B19" s="128"/>
      <c r="C19" s="130"/>
      <c r="D19" s="131">
        <v>0.0</v>
      </c>
      <c r="E19" s="128"/>
      <c r="F19" s="128"/>
    </row>
    <row r="20" ht="12.75" customHeight="1">
      <c r="A20" s="2"/>
      <c r="B20" s="2"/>
      <c r="C20" s="132" t="s">
        <v>73</v>
      </c>
      <c r="D20" s="133">
        <f>SUM(D6:D19)</f>
        <v>660</v>
      </c>
      <c r="E20" s="64"/>
      <c r="F20" s="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F1"/>
    <mergeCell ref="A2:F2"/>
    <mergeCell ref="A3:F3"/>
    <mergeCell ref="A4:F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2007-08-01T17:18:12Z</dcterms:created>
  <dc:creator>mlambert</dc:creator>
</cp:coreProperties>
</file>